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7955" windowHeight="8220" activeTab="1"/>
  </bookViews>
  <sheets>
    <sheet name="Instructions" sheetId="1" r:id="rId1"/>
    <sheet name="Squad details" sheetId="2" r:id="rId2"/>
    <sheet name="A" sheetId="3" r:id="rId3"/>
    <sheet name="B" sheetId="4" r:id="rId4"/>
    <sheet name="C" sheetId="5" r:id="rId5"/>
    <sheet name="D" sheetId="6" r:id="rId6"/>
    <sheet name="E" sheetId="7" r:id="rId7"/>
    <sheet name="F" sheetId="8" r:id="rId8"/>
    <sheet name="G" sheetId="9" r:id="rId9"/>
    <sheet name="H" sheetId="10" r:id="rId10"/>
  </sheets>
  <definedNames>
    <definedName name="Club">'Squad details'!$B$2</definedName>
    <definedName name="NameA">'Squad details'!$B$6</definedName>
    <definedName name="NameB">'Squad details'!$B$7</definedName>
    <definedName name="NameC">'Squad details'!$B$8</definedName>
    <definedName name="NameD">'Squad details'!$B$9</definedName>
    <definedName name="NameE">'Squad details'!$B$10</definedName>
    <definedName name="NameF">'Squad details'!$B$11</definedName>
    <definedName name="NameG">'Squad details'!$B$12</definedName>
    <definedName name="NameH">'Squad details'!$B$13</definedName>
  </definedNames>
  <calcPr fullCalcOnLoad="1"/>
</workbook>
</file>

<file path=xl/comments10.xml><?xml version="1.0" encoding="utf-8"?>
<comments xmlns="http://schemas.openxmlformats.org/spreadsheetml/2006/main">
  <authors>
    <author>Dave</author>
  </authors>
  <commentList>
    <comment ref="A4" authorId="0">
      <text>
        <r>
          <rPr>
            <b/>
            <sz val="9"/>
            <rFont val="Tahoma"/>
            <family val="2"/>
          </rPr>
          <t>Dave:</t>
        </r>
        <r>
          <rPr>
            <sz val="9"/>
            <rFont val="Tahoma"/>
            <family val="2"/>
          </rPr>
          <t xml:space="preserve">
Flying start from performer saying ready.
</t>
        </r>
      </text>
    </comment>
    <comment ref="A5" authorId="0">
      <text>
        <r>
          <rPr>
            <b/>
            <sz val="9"/>
            <rFont val="Tahoma"/>
            <family val="2"/>
          </rPr>
          <t>Dave:</t>
        </r>
        <r>
          <rPr>
            <sz val="9"/>
            <rFont val="Tahoma"/>
            <family val="2"/>
          </rPr>
          <t xml:space="preserve">
From standing start, start as bed is depressed for first bounce</t>
        </r>
      </text>
    </comment>
    <comment ref="A6" authorId="0">
      <text>
        <r>
          <rPr>
            <b/>
            <sz val="9"/>
            <rFont val="Tahoma"/>
            <family val="2"/>
          </rPr>
          <t>Dave:</t>
        </r>
        <r>
          <rPr>
            <sz val="9"/>
            <rFont val="Tahoma"/>
            <family val="2"/>
          </rPr>
          <t xml:space="preserve">
Tuck, Straddle, Pike x 3
Straight Jump</t>
        </r>
      </text>
    </comment>
  </commentList>
</comments>
</file>

<file path=xl/comments3.xml><?xml version="1.0" encoding="utf-8"?>
<comments xmlns="http://schemas.openxmlformats.org/spreadsheetml/2006/main">
  <authors>
    <author>Dave</author>
  </authors>
  <commentList>
    <comment ref="A4" authorId="0">
      <text>
        <r>
          <rPr>
            <b/>
            <sz val="9"/>
            <rFont val="Tahoma"/>
            <family val="2"/>
          </rPr>
          <t>Dave:</t>
        </r>
        <r>
          <rPr>
            <sz val="9"/>
            <rFont val="Tahoma"/>
            <family val="2"/>
          </rPr>
          <t xml:space="preserve">
Flying start from performer saying ready.
</t>
        </r>
      </text>
    </comment>
    <comment ref="A5" authorId="0">
      <text>
        <r>
          <rPr>
            <b/>
            <sz val="9"/>
            <rFont val="Tahoma"/>
            <family val="2"/>
          </rPr>
          <t>Dave:</t>
        </r>
        <r>
          <rPr>
            <sz val="9"/>
            <rFont val="Tahoma"/>
            <family val="2"/>
          </rPr>
          <t xml:space="preserve">
From standing start, start as bed is depressed for first bounce</t>
        </r>
      </text>
    </comment>
    <comment ref="A6" authorId="0">
      <text>
        <r>
          <rPr>
            <b/>
            <sz val="9"/>
            <rFont val="Tahoma"/>
            <family val="2"/>
          </rPr>
          <t>Dave:</t>
        </r>
        <r>
          <rPr>
            <sz val="9"/>
            <rFont val="Tahoma"/>
            <family val="2"/>
          </rPr>
          <t xml:space="preserve">
Tuck, Straddle, Pike x 3
Straight Jump</t>
        </r>
      </text>
    </comment>
  </commentList>
</comments>
</file>

<file path=xl/comments4.xml><?xml version="1.0" encoding="utf-8"?>
<comments xmlns="http://schemas.openxmlformats.org/spreadsheetml/2006/main">
  <authors>
    <author>Dave</author>
  </authors>
  <commentList>
    <comment ref="A4" authorId="0">
      <text>
        <r>
          <rPr>
            <b/>
            <sz val="9"/>
            <rFont val="Tahoma"/>
            <family val="2"/>
          </rPr>
          <t>Dave:</t>
        </r>
        <r>
          <rPr>
            <sz val="9"/>
            <rFont val="Tahoma"/>
            <family val="2"/>
          </rPr>
          <t xml:space="preserve">
Flying start from performer saying ready.
</t>
        </r>
      </text>
    </comment>
    <comment ref="A5" authorId="0">
      <text>
        <r>
          <rPr>
            <b/>
            <sz val="9"/>
            <rFont val="Tahoma"/>
            <family val="2"/>
          </rPr>
          <t>Dave:</t>
        </r>
        <r>
          <rPr>
            <sz val="9"/>
            <rFont val="Tahoma"/>
            <family val="2"/>
          </rPr>
          <t xml:space="preserve">
From standing start, start as bed is depressed for first bounce</t>
        </r>
      </text>
    </comment>
    <comment ref="A6" authorId="0">
      <text>
        <r>
          <rPr>
            <b/>
            <sz val="9"/>
            <rFont val="Tahoma"/>
            <family val="2"/>
          </rPr>
          <t>Dave:</t>
        </r>
        <r>
          <rPr>
            <sz val="9"/>
            <rFont val="Tahoma"/>
            <family val="2"/>
          </rPr>
          <t xml:space="preserve">
Tuck, Straddle, Pike x 3
Straight Jump</t>
        </r>
      </text>
    </comment>
  </commentList>
</comments>
</file>

<file path=xl/comments5.xml><?xml version="1.0" encoding="utf-8"?>
<comments xmlns="http://schemas.openxmlformats.org/spreadsheetml/2006/main">
  <authors>
    <author>Dave</author>
  </authors>
  <commentList>
    <comment ref="A4" authorId="0">
      <text>
        <r>
          <rPr>
            <b/>
            <sz val="9"/>
            <rFont val="Tahoma"/>
            <family val="2"/>
          </rPr>
          <t>Dave:</t>
        </r>
        <r>
          <rPr>
            <sz val="9"/>
            <rFont val="Tahoma"/>
            <family val="2"/>
          </rPr>
          <t xml:space="preserve">
Flying start from performer saying ready.
</t>
        </r>
      </text>
    </comment>
    <comment ref="A5" authorId="0">
      <text>
        <r>
          <rPr>
            <b/>
            <sz val="9"/>
            <rFont val="Tahoma"/>
            <family val="2"/>
          </rPr>
          <t>Dave:</t>
        </r>
        <r>
          <rPr>
            <sz val="9"/>
            <rFont val="Tahoma"/>
            <family val="2"/>
          </rPr>
          <t xml:space="preserve">
From standing start, start as bed is depressed for first bounce</t>
        </r>
      </text>
    </comment>
    <comment ref="A6" authorId="0">
      <text>
        <r>
          <rPr>
            <b/>
            <sz val="9"/>
            <rFont val="Tahoma"/>
            <family val="2"/>
          </rPr>
          <t>Dave:</t>
        </r>
        <r>
          <rPr>
            <sz val="9"/>
            <rFont val="Tahoma"/>
            <family val="2"/>
          </rPr>
          <t xml:space="preserve">
Tuck, Straddle, Pike x 3
Straight Jump</t>
        </r>
      </text>
    </comment>
  </commentList>
</comments>
</file>

<file path=xl/comments6.xml><?xml version="1.0" encoding="utf-8"?>
<comments xmlns="http://schemas.openxmlformats.org/spreadsheetml/2006/main">
  <authors>
    <author>Dave</author>
  </authors>
  <commentList>
    <comment ref="A4" authorId="0">
      <text>
        <r>
          <rPr>
            <b/>
            <sz val="9"/>
            <rFont val="Tahoma"/>
            <family val="2"/>
          </rPr>
          <t>Dave:</t>
        </r>
        <r>
          <rPr>
            <sz val="9"/>
            <rFont val="Tahoma"/>
            <family val="2"/>
          </rPr>
          <t xml:space="preserve">
Flying start from performer saying ready.
</t>
        </r>
      </text>
    </comment>
    <comment ref="A5" authorId="0">
      <text>
        <r>
          <rPr>
            <b/>
            <sz val="9"/>
            <rFont val="Tahoma"/>
            <family val="2"/>
          </rPr>
          <t>Dave:</t>
        </r>
        <r>
          <rPr>
            <sz val="9"/>
            <rFont val="Tahoma"/>
            <family val="2"/>
          </rPr>
          <t xml:space="preserve">
From standing start, start as bed is depressed for first bounce</t>
        </r>
      </text>
    </comment>
    <comment ref="A6" authorId="0">
      <text>
        <r>
          <rPr>
            <b/>
            <sz val="9"/>
            <rFont val="Tahoma"/>
            <family val="2"/>
          </rPr>
          <t>Dave:</t>
        </r>
        <r>
          <rPr>
            <sz val="9"/>
            <rFont val="Tahoma"/>
            <family val="2"/>
          </rPr>
          <t xml:space="preserve">
Tuck, Straddle, Pike x 3
Straight Jump</t>
        </r>
      </text>
    </comment>
  </commentList>
</comments>
</file>

<file path=xl/comments7.xml><?xml version="1.0" encoding="utf-8"?>
<comments xmlns="http://schemas.openxmlformats.org/spreadsheetml/2006/main">
  <authors>
    <author>Dave</author>
  </authors>
  <commentList>
    <comment ref="A4" authorId="0">
      <text>
        <r>
          <rPr>
            <b/>
            <sz val="9"/>
            <rFont val="Tahoma"/>
            <family val="2"/>
          </rPr>
          <t>Dave:</t>
        </r>
        <r>
          <rPr>
            <sz val="9"/>
            <rFont val="Tahoma"/>
            <family val="2"/>
          </rPr>
          <t xml:space="preserve">
Flying start from performer saying ready.
</t>
        </r>
      </text>
    </comment>
    <comment ref="A5" authorId="0">
      <text>
        <r>
          <rPr>
            <b/>
            <sz val="9"/>
            <rFont val="Tahoma"/>
            <family val="2"/>
          </rPr>
          <t>Dave:</t>
        </r>
        <r>
          <rPr>
            <sz val="9"/>
            <rFont val="Tahoma"/>
            <family val="2"/>
          </rPr>
          <t xml:space="preserve">
From standing start, start as bed is depressed for first bounce</t>
        </r>
      </text>
    </comment>
    <comment ref="A6" authorId="0">
      <text>
        <r>
          <rPr>
            <b/>
            <sz val="9"/>
            <rFont val="Tahoma"/>
            <family val="2"/>
          </rPr>
          <t>Dave:</t>
        </r>
        <r>
          <rPr>
            <sz val="9"/>
            <rFont val="Tahoma"/>
            <family val="2"/>
          </rPr>
          <t xml:space="preserve">
Tuck, Straddle, Pike x 3
Straight Jump</t>
        </r>
      </text>
    </comment>
  </commentList>
</comments>
</file>

<file path=xl/comments8.xml><?xml version="1.0" encoding="utf-8"?>
<comments xmlns="http://schemas.openxmlformats.org/spreadsheetml/2006/main">
  <authors>
    <author>Dave</author>
  </authors>
  <commentList>
    <comment ref="A4" authorId="0">
      <text>
        <r>
          <rPr>
            <b/>
            <sz val="9"/>
            <rFont val="Tahoma"/>
            <family val="2"/>
          </rPr>
          <t>Dave:</t>
        </r>
        <r>
          <rPr>
            <sz val="9"/>
            <rFont val="Tahoma"/>
            <family val="2"/>
          </rPr>
          <t xml:space="preserve">
Flying start from performer saying ready.
</t>
        </r>
      </text>
    </comment>
    <comment ref="A5" authorId="0">
      <text>
        <r>
          <rPr>
            <b/>
            <sz val="9"/>
            <rFont val="Tahoma"/>
            <family val="2"/>
          </rPr>
          <t>Dave:</t>
        </r>
        <r>
          <rPr>
            <sz val="9"/>
            <rFont val="Tahoma"/>
            <family val="2"/>
          </rPr>
          <t xml:space="preserve">
From standing start, start as bed is depressed for first bounce</t>
        </r>
      </text>
    </comment>
    <comment ref="A6" authorId="0">
      <text>
        <r>
          <rPr>
            <b/>
            <sz val="9"/>
            <rFont val="Tahoma"/>
            <family val="2"/>
          </rPr>
          <t>Dave:</t>
        </r>
        <r>
          <rPr>
            <sz val="9"/>
            <rFont val="Tahoma"/>
            <family val="2"/>
          </rPr>
          <t xml:space="preserve">
Tuck, Straddle, Pike x 3
Straight Jump</t>
        </r>
      </text>
    </comment>
  </commentList>
</comments>
</file>

<file path=xl/comments9.xml><?xml version="1.0" encoding="utf-8"?>
<comments xmlns="http://schemas.openxmlformats.org/spreadsheetml/2006/main">
  <authors>
    <author>Dave</author>
  </authors>
  <commentList>
    <comment ref="A4" authorId="0">
      <text>
        <r>
          <rPr>
            <b/>
            <sz val="9"/>
            <rFont val="Tahoma"/>
            <family val="2"/>
          </rPr>
          <t>Dave:</t>
        </r>
        <r>
          <rPr>
            <sz val="9"/>
            <rFont val="Tahoma"/>
            <family val="2"/>
          </rPr>
          <t xml:space="preserve">
Flying start from performer saying ready.
</t>
        </r>
      </text>
    </comment>
    <comment ref="A5" authorId="0">
      <text>
        <r>
          <rPr>
            <b/>
            <sz val="9"/>
            <rFont val="Tahoma"/>
            <family val="2"/>
          </rPr>
          <t>Dave:</t>
        </r>
        <r>
          <rPr>
            <sz val="9"/>
            <rFont val="Tahoma"/>
            <family val="2"/>
          </rPr>
          <t xml:space="preserve">
From standing start, start as bed is depressed for first bounce</t>
        </r>
      </text>
    </comment>
    <comment ref="A6" authorId="0">
      <text>
        <r>
          <rPr>
            <b/>
            <sz val="9"/>
            <rFont val="Tahoma"/>
            <family val="2"/>
          </rPr>
          <t>Dave:</t>
        </r>
        <r>
          <rPr>
            <sz val="9"/>
            <rFont val="Tahoma"/>
            <family val="2"/>
          </rPr>
          <t xml:space="preserve">
Tuck, Straddle, Pike x 3
Straight Jump</t>
        </r>
      </text>
    </comment>
  </commentList>
</comments>
</file>

<file path=xl/sharedStrings.xml><?xml version="1.0" encoding="utf-8"?>
<sst xmlns="http://schemas.openxmlformats.org/spreadsheetml/2006/main" count="94" uniqueCount="44">
  <si>
    <t>Name:</t>
  </si>
  <si>
    <t>Club</t>
  </si>
  <si>
    <t>Date</t>
  </si>
  <si>
    <t>10 Bounce</t>
  </si>
  <si>
    <t>30 Bounce</t>
  </si>
  <si>
    <t>Drill</t>
  </si>
  <si>
    <t>Percent</t>
  </si>
  <si>
    <t>attended squads to see if they are making progress in the direction we need.</t>
  </si>
  <si>
    <t>Please note that to ensure ease of administration of this monitoring Dave can only accept</t>
  </si>
  <si>
    <t>These records will be used by Jack Kelly &amp; Paul Kitchen to track those performers who have</t>
  </si>
  <si>
    <t>updates using this spreadsheet. All cells are locked other than those that  need updating.</t>
  </si>
  <si>
    <t>If you would like an unlocked copy for general use within your club please ask Dave.</t>
  </si>
  <si>
    <t>There are three drills to be completed</t>
  </si>
  <si>
    <t>Squad Members</t>
  </si>
  <si>
    <t>Name</t>
  </si>
  <si>
    <t>Personal Coach</t>
  </si>
  <si>
    <t>DoB</t>
  </si>
  <si>
    <t>A</t>
  </si>
  <si>
    <t>B</t>
  </si>
  <si>
    <t>C</t>
  </si>
  <si>
    <t>D</t>
  </si>
  <si>
    <t>E</t>
  </si>
  <si>
    <t>F</t>
  </si>
  <si>
    <t>G</t>
  </si>
  <si>
    <t>H</t>
  </si>
  <si>
    <t>Thirty bounces from a dead bed start timing as performer pushes off</t>
  </si>
  <si>
    <t>Ten bounces from a 'flying start' once performer calls 'ready'</t>
  </si>
  <si>
    <t>Tuck, Straddle, Pike x 3 and straight jump (= 10 bounces) from flying start as 1</t>
  </si>
  <si>
    <t>Upon first receipt of this workbook please 'Save As' using your club name suffixed with TR</t>
  </si>
  <si>
    <t>as, for example, "Harrington Hawks TR.xls" - either xls or xlsx format is fine.  Enter squad details.</t>
  </si>
  <si>
    <t>on the first day of the following month.</t>
  </si>
  <si>
    <t>during each month and then email the whole file to Dave Kingaby at dave@brentwoodtc.org</t>
  </si>
  <si>
    <t>Please then update the sheets (A - H as necessary) enclosed within this workbook at some point</t>
  </si>
  <si>
    <t>Time recordings sheet for East Region Development Squad</t>
  </si>
  <si>
    <t>Grade now and as changes</t>
  </si>
  <si>
    <t>a member</t>
  </si>
  <si>
    <t>A Trampoline Club</t>
  </si>
  <si>
    <t>b member</t>
  </si>
  <si>
    <t>c member</t>
  </si>
  <si>
    <t>d member</t>
  </si>
  <si>
    <t>e member</t>
  </si>
  <si>
    <t>f member</t>
  </si>
  <si>
    <t>g member</t>
  </si>
  <si>
    <t>h member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</si>
</sst>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thin"/>
    </border>
    <border>
      <left style="dotted"/>
      <right style="thin"/>
      <top style="thin"/>
      <bottom style="dotted"/>
    </border>
    <border>
      <left style="dotted"/>
      <right style="thin"/>
      <top style="dotted"/>
      <bottom style="dotted"/>
    </border>
    <border>
      <left style="dotted"/>
      <right style="thin"/>
      <top style="dotted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17" fontId="39" fillId="0" borderId="0" xfId="0" applyNumberFormat="1" applyFont="1" applyAlignment="1">
      <alignment horizontal="center"/>
    </xf>
    <xf numFmtId="2" fontId="41" fillId="33" borderId="10" xfId="0" applyNumberFormat="1" applyFont="1" applyFill="1" applyBorder="1" applyAlignment="1" applyProtection="1">
      <alignment horizontal="center"/>
      <protection locked="0"/>
    </xf>
    <xf numFmtId="9" fontId="41" fillId="0" borderId="10" xfId="58" applyFont="1" applyBorder="1" applyAlignment="1">
      <alignment horizontal="center"/>
    </xf>
    <xf numFmtId="0" fontId="0" fillId="0" borderId="0" xfId="0" applyAlignment="1">
      <alignment horizontal="center"/>
    </xf>
    <xf numFmtId="0" fontId="42" fillId="0" borderId="0" xfId="0" applyFont="1" applyAlignment="1">
      <alignment/>
    </xf>
    <xf numFmtId="0" fontId="39" fillId="33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43" fillId="0" borderId="0" xfId="0" applyFont="1" applyAlignment="1">
      <alignment/>
    </xf>
    <xf numFmtId="0" fontId="0" fillId="33" borderId="11" xfId="0" applyFill="1" applyBorder="1" applyAlignment="1" applyProtection="1">
      <alignment horizontal="left"/>
      <protection locked="0"/>
    </xf>
    <xf numFmtId="0" fontId="0" fillId="33" borderId="12" xfId="0" applyFill="1" applyBorder="1" applyAlignment="1" applyProtection="1">
      <alignment horizontal="left"/>
      <protection locked="0"/>
    </xf>
    <xf numFmtId="0" fontId="0" fillId="33" borderId="13" xfId="0" applyFill="1" applyBorder="1" applyAlignment="1" applyProtection="1">
      <alignment/>
      <protection locked="0"/>
    </xf>
    <xf numFmtId="14" fontId="0" fillId="33" borderId="14" xfId="0" applyNumberFormat="1" applyFill="1" applyBorder="1" applyAlignment="1" applyProtection="1">
      <alignment horizontal="center"/>
      <protection locked="0"/>
    </xf>
    <xf numFmtId="0" fontId="0" fillId="33" borderId="14" xfId="0" applyFill="1" applyBorder="1" applyAlignment="1" applyProtection="1">
      <alignment/>
      <protection locked="0"/>
    </xf>
    <xf numFmtId="14" fontId="0" fillId="33" borderId="15" xfId="0" applyNumberFormat="1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/>
      <protection locked="0"/>
    </xf>
    <xf numFmtId="14" fontId="0" fillId="33" borderId="16" xfId="0" applyNumberFormat="1" applyFill="1" applyBorder="1" applyAlignment="1" applyProtection="1">
      <alignment horizontal="center"/>
      <protection locked="0"/>
    </xf>
    <xf numFmtId="0" fontId="0" fillId="33" borderId="16" xfId="0" applyFill="1" applyBorder="1" applyAlignment="1" applyProtection="1">
      <alignment/>
      <protection locked="0"/>
    </xf>
    <xf numFmtId="17" fontId="0" fillId="0" borderId="0" xfId="0" applyNumberFormat="1" applyAlignment="1">
      <alignment/>
    </xf>
    <xf numFmtId="0" fontId="0" fillId="33" borderId="14" xfId="0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0" fontId="0" fillId="33" borderId="18" xfId="0" applyFill="1" applyBorder="1" applyAlignment="1" applyProtection="1">
      <alignment/>
      <protection locked="0"/>
    </xf>
    <xf numFmtId="0" fontId="0" fillId="33" borderId="16" xfId="0" applyFill="1" applyBorder="1" applyAlignment="1" applyProtection="1">
      <alignment/>
      <protection locked="0"/>
    </xf>
    <xf numFmtId="0" fontId="0" fillId="33" borderId="19" xfId="0" applyFill="1" applyBorder="1" applyAlignment="1" applyProtection="1">
      <alignment/>
      <protection locked="0"/>
    </xf>
    <xf numFmtId="0" fontId="39" fillId="0" borderId="0" xfId="0" applyFont="1" applyFill="1" applyAlignment="1" applyProtection="1">
      <alignment horizontal="lef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5"/>
          <c:y val="-0.02875"/>
          <c:w val="0.968"/>
          <c:h val="0.99025"/>
        </c:manualLayout>
      </c:layout>
      <c:lineChart>
        <c:grouping val="standard"/>
        <c:varyColors val="0"/>
        <c:ser>
          <c:idx val="0"/>
          <c:order val="0"/>
          <c:tx>
            <c:strRef>
              <c:f>A!$A$4</c:f>
              <c:strCache>
                <c:ptCount val="1"/>
                <c:pt idx="0">
                  <c:v>10 Bounce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A!$B$3:$M$3</c:f>
              <c:strCache/>
            </c:strRef>
          </c:cat>
          <c:val>
            <c:numRef>
              <c:f>A!$B$4:$M$4</c:f>
              <c:numCache/>
            </c:numRef>
          </c:val>
          <c:smooth val="0"/>
        </c:ser>
        <c:ser>
          <c:idx val="2"/>
          <c:order val="2"/>
          <c:tx>
            <c:strRef>
              <c:f>A!$A$6</c:f>
              <c:strCache>
                <c:ptCount val="1"/>
                <c:pt idx="0">
                  <c:v>Drill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A!$B$3:$M$3</c:f>
              <c:strCache/>
            </c:strRef>
          </c:cat>
          <c:val>
            <c:numRef>
              <c:f>A!$B$6:$M$6</c:f>
              <c:numCache/>
            </c:numRef>
          </c:val>
          <c:smooth val="0"/>
        </c:ser>
        <c:marker val="1"/>
        <c:axId val="14668922"/>
        <c:axId val="64911435"/>
      </c:lineChart>
      <c:lineChart>
        <c:grouping val="standard"/>
        <c:varyColors val="0"/>
        <c:ser>
          <c:idx val="1"/>
          <c:order val="1"/>
          <c:tx>
            <c:strRef>
              <c:f>A!$A$5</c:f>
              <c:strCache>
                <c:ptCount val="1"/>
                <c:pt idx="0">
                  <c:v>30 Bounce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A!$B$3:$M$3</c:f>
              <c:strCache/>
            </c:strRef>
          </c:cat>
          <c:val>
            <c:numRef>
              <c:f>A!$B$5:$M$5</c:f>
              <c:numCache/>
            </c:numRef>
          </c:val>
          <c:smooth val="0"/>
        </c:ser>
        <c:marker val="1"/>
        <c:axId val="47332004"/>
        <c:axId val="23334853"/>
      </c:lineChart>
      <c:dateAx>
        <c:axId val="14668922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911435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64911435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668922"/>
        <c:crossesAt val="1"/>
        <c:crossBetween val="between"/>
        <c:dispUnits/>
      </c:valAx>
      <c:dateAx>
        <c:axId val="47332004"/>
        <c:scaling>
          <c:orientation val="minMax"/>
        </c:scaling>
        <c:axPos val="b"/>
        <c:delete val="1"/>
        <c:majorTickMark val="out"/>
        <c:minorTickMark val="none"/>
        <c:tickLblPos val="none"/>
        <c:crossAx val="23334853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23334853"/>
        <c:scaling>
          <c:orientation val="minMax"/>
          <c:max val="6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33200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675"/>
          <c:y val="0.47675"/>
          <c:w val="0.206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5"/>
          <c:y val="-0.02875"/>
          <c:w val="0.968"/>
          <c:h val="0.99025"/>
        </c:manualLayout>
      </c:layout>
      <c:lineChart>
        <c:grouping val="standard"/>
        <c:varyColors val="0"/>
        <c:ser>
          <c:idx val="0"/>
          <c:order val="0"/>
          <c:tx>
            <c:strRef>
              <c:f>B!$A$4</c:f>
              <c:strCache>
                <c:ptCount val="1"/>
                <c:pt idx="0">
                  <c:v>10 Bounce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B!$B$3:$M$3</c:f>
              <c:strCache/>
            </c:strRef>
          </c:cat>
          <c:val>
            <c:numRef>
              <c:f>B!$B$4:$M$4</c:f>
              <c:numCache/>
            </c:numRef>
          </c:val>
          <c:smooth val="0"/>
        </c:ser>
        <c:ser>
          <c:idx val="2"/>
          <c:order val="2"/>
          <c:tx>
            <c:strRef>
              <c:f>B!$A$6</c:f>
              <c:strCache>
                <c:ptCount val="1"/>
                <c:pt idx="0">
                  <c:v>Drill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B!$B$3:$M$3</c:f>
              <c:strCache/>
            </c:strRef>
          </c:cat>
          <c:val>
            <c:numRef>
              <c:f>B!$B$6:$M$6</c:f>
              <c:numCache/>
            </c:numRef>
          </c:val>
          <c:smooth val="0"/>
        </c:ser>
        <c:marker val="1"/>
        <c:axId val="8687086"/>
        <c:axId val="11074911"/>
      </c:lineChart>
      <c:lineChart>
        <c:grouping val="standard"/>
        <c:varyColors val="0"/>
        <c:ser>
          <c:idx val="1"/>
          <c:order val="1"/>
          <c:tx>
            <c:strRef>
              <c:f>B!$A$5</c:f>
              <c:strCache>
                <c:ptCount val="1"/>
                <c:pt idx="0">
                  <c:v>30 Bounce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B!$B$3:$M$3</c:f>
              <c:strCache/>
            </c:strRef>
          </c:cat>
          <c:val>
            <c:numRef>
              <c:f>B!$B$5:$M$5</c:f>
              <c:numCache/>
            </c:numRef>
          </c:val>
          <c:smooth val="0"/>
        </c:ser>
        <c:marker val="1"/>
        <c:axId val="32565336"/>
        <c:axId val="24652569"/>
      </c:lineChart>
      <c:dateAx>
        <c:axId val="8687086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074911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11074911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87086"/>
        <c:crossesAt val="1"/>
        <c:crossBetween val="between"/>
        <c:dispUnits/>
      </c:valAx>
      <c:dateAx>
        <c:axId val="32565336"/>
        <c:scaling>
          <c:orientation val="minMax"/>
        </c:scaling>
        <c:axPos val="b"/>
        <c:delete val="1"/>
        <c:majorTickMark val="out"/>
        <c:minorTickMark val="none"/>
        <c:tickLblPos val="none"/>
        <c:crossAx val="24652569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24652569"/>
        <c:scaling>
          <c:orientation val="minMax"/>
          <c:max val="6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565336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675"/>
          <c:y val="0.47675"/>
          <c:w val="0.206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5"/>
          <c:y val="-0.02875"/>
          <c:w val="0.968"/>
          <c:h val="0.99025"/>
        </c:manualLayout>
      </c:layout>
      <c:lineChart>
        <c:grouping val="standard"/>
        <c:varyColors val="0"/>
        <c:ser>
          <c:idx val="0"/>
          <c:order val="0"/>
          <c:tx>
            <c:strRef>
              <c:f>C!$A$4</c:f>
              <c:strCache>
                <c:ptCount val="1"/>
                <c:pt idx="0">
                  <c:v>10 Bounce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C!$B$3:$M$3</c:f>
              <c:strCache/>
            </c:strRef>
          </c:cat>
          <c:val>
            <c:numRef>
              <c:f>C!$B$4:$M$4</c:f>
              <c:numCache/>
            </c:numRef>
          </c:val>
          <c:smooth val="0"/>
        </c:ser>
        <c:ser>
          <c:idx val="2"/>
          <c:order val="2"/>
          <c:tx>
            <c:strRef>
              <c:f>C!$A$6</c:f>
              <c:strCache>
                <c:ptCount val="1"/>
                <c:pt idx="0">
                  <c:v>Drill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C!$B$3:$M$3</c:f>
              <c:strCache/>
            </c:strRef>
          </c:cat>
          <c:val>
            <c:numRef>
              <c:f>C!$B$6:$M$6</c:f>
              <c:numCache/>
            </c:numRef>
          </c:val>
          <c:smooth val="0"/>
        </c:ser>
        <c:marker val="1"/>
        <c:axId val="20546530"/>
        <c:axId val="50701043"/>
      </c:lineChart>
      <c:lineChart>
        <c:grouping val="standard"/>
        <c:varyColors val="0"/>
        <c:ser>
          <c:idx val="1"/>
          <c:order val="1"/>
          <c:tx>
            <c:strRef>
              <c:f>C!$A$5</c:f>
              <c:strCache>
                <c:ptCount val="1"/>
                <c:pt idx="0">
                  <c:v>30 Bounce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C!$B$3:$M$3</c:f>
              <c:strCache/>
            </c:strRef>
          </c:cat>
          <c:val>
            <c:numRef>
              <c:f>C!$B$5:$M$5</c:f>
              <c:numCache/>
            </c:numRef>
          </c:val>
          <c:smooth val="0"/>
        </c:ser>
        <c:marker val="1"/>
        <c:axId val="53656204"/>
        <c:axId val="13143789"/>
      </c:lineChart>
      <c:dateAx>
        <c:axId val="20546530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701043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50701043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546530"/>
        <c:crossesAt val="1"/>
        <c:crossBetween val="between"/>
        <c:dispUnits/>
      </c:valAx>
      <c:dateAx>
        <c:axId val="53656204"/>
        <c:scaling>
          <c:orientation val="minMax"/>
        </c:scaling>
        <c:axPos val="b"/>
        <c:delete val="1"/>
        <c:majorTickMark val="out"/>
        <c:minorTickMark val="none"/>
        <c:tickLblPos val="none"/>
        <c:crossAx val="13143789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13143789"/>
        <c:scaling>
          <c:orientation val="minMax"/>
          <c:max val="6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65620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675"/>
          <c:y val="0.47675"/>
          <c:w val="0.206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5"/>
          <c:y val="-0.02875"/>
          <c:w val="0.968"/>
          <c:h val="0.99025"/>
        </c:manualLayout>
      </c:layout>
      <c:lineChart>
        <c:grouping val="standard"/>
        <c:varyColors val="0"/>
        <c:ser>
          <c:idx val="0"/>
          <c:order val="0"/>
          <c:tx>
            <c:strRef>
              <c:f>D!$A$4</c:f>
              <c:strCache>
                <c:ptCount val="1"/>
                <c:pt idx="0">
                  <c:v>10 Bounce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D!$B$3:$M$3</c:f>
              <c:strCache/>
            </c:strRef>
          </c:cat>
          <c:val>
            <c:numRef>
              <c:f>D!$B$4:$M$4</c:f>
              <c:numCache/>
            </c:numRef>
          </c:val>
          <c:smooth val="0"/>
        </c:ser>
        <c:ser>
          <c:idx val="2"/>
          <c:order val="2"/>
          <c:tx>
            <c:strRef>
              <c:f>D!$A$6</c:f>
              <c:strCache>
                <c:ptCount val="1"/>
                <c:pt idx="0">
                  <c:v>Drill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D!$B$3:$M$3</c:f>
              <c:strCache/>
            </c:strRef>
          </c:cat>
          <c:val>
            <c:numRef>
              <c:f>D!$B$6:$M$6</c:f>
              <c:numCache/>
            </c:numRef>
          </c:val>
          <c:smooth val="0"/>
        </c:ser>
        <c:marker val="1"/>
        <c:axId val="51185238"/>
        <c:axId val="58013959"/>
      </c:lineChart>
      <c:lineChart>
        <c:grouping val="standard"/>
        <c:varyColors val="0"/>
        <c:ser>
          <c:idx val="1"/>
          <c:order val="1"/>
          <c:tx>
            <c:strRef>
              <c:f>D!$A$5</c:f>
              <c:strCache>
                <c:ptCount val="1"/>
                <c:pt idx="0">
                  <c:v>30 Bounce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D!$B$3:$M$3</c:f>
              <c:strCache/>
            </c:strRef>
          </c:cat>
          <c:val>
            <c:numRef>
              <c:f>D!$B$5:$M$5</c:f>
              <c:numCache/>
            </c:numRef>
          </c:val>
          <c:smooth val="0"/>
        </c:ser>
        <c:marker val="1"/>
        <c:axId val="52363584"/>
        <c:axId val="1510209"/>
      </c:lineChart>
      <c:dateAx>
        <c:axId val="51185238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013959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58013959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185238"/>
        <c:crossesAt val="1"/>
        <c:crossBetween val="between"/>
        <c:dispUnits/>
      </c:valAx>
      <c:dateAx>
        <c:axId val="52363584"/>
        <c:scaling>
          <c:orientation val="minMax"/>
        </c:scaling>
        <c:axPos val="b"/>
        <c:delete val="1"/>
        <c:majorTickMark val="out"/>
        <c:minorTickMark val="none"/>
        <c:tickLblPos val="none"/>
        <c:crossAx val="1510209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1510209"/>
        <c:scaling>
          <c:orientation val="minMax"/>
          <c:max val="6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36358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675"/>
          <c:y val="0.47675"/>
          <c:w val="0.206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5"/>
          <c:y val="-0.02875"/>
          <c:w val="0.968"/>
          <c:h val="0.99025"/>
        </c:manualLayout>
      </c:layout>
      <c:lineChart>
        <c:grouping val="standard"/>
        <c:varyColors val="0"/>
        <c:ser>
          <c:idx val="0"/>
          <c:order val="0"/>
          <c:tx>
            <c:strRef>
              <c:f>E!$A$4</c:f>
              <c:strCache>
                <c:ptCount val="1"/>
                <c:pt idx="0">
                  <c:v>10 Bounce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E!$B$3:$M$3</c:f>
              <c:strCache/>
            </c:strRef>
          </c:cat>
          <c:val>
            <c:numRef>
              <c:f>E!$B$4:$M$4</c:f>
              <c:numCache/>
            </c:numRef>
          </c:val>
          <c:smooth val="0"/>
        </c:ser>
        <c:ser>
          <c:idx val="2"/>
          <c:order val="2"/>
          <c:tx>
            <c:strRef>
              <c:f>E!$A$6</c:f>
              <c:strCache>
                <c:ptCount val="1"/>
                <c:pt idx="0">
                  <c:v>Drill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E!$B$3:$M$3</c:f>
              <c:strCache/>
            </c:strRef>
          </c:cat>
          <c:val>
            <c:numRef>
              <c:f>E!$B$6:$M$6</c:f>
              <c:numCache/>
            </c:numRef>
          </c:val>
          <c:smooth val="0"/>
        </c:ser>
        <c:marker val="1"/>
        <c:axId val="13591882"/>
        <c:axId val="55218075"/>
      </c:lineChart>
      <c:lineChart>
        <c:grouping val="standard"/>
        <c:varyColors val="0"/>
        <c:ser>
          <c:idx val="1"/>
          <c:order val="1"/>
          <c:tx>
            <c:strRef>
              <c:f>E!$A$5</c:f>
              <c:strCache>
                <c:ptCount val="1"/>
                <c:pt idx="0">
                  <c:v>30 Bounce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E!$B$3:$M$3</c:f>
              <c:strCache/>
            </c:strRef>
          </c:cat>
          <c:val>
            <c:numRef>
              <c:f>E!$B$5:$M$5</c:f>
              <c:numCache/>
            </c:numRef>
          </c:val>
          <c:smooth val="0"/>
        </c:ser>
        <c:marker val="1"/>
        <c:axId val="27200628"/>
        <c:axId val="43479061"/>
      </c:lineChart>
      <c:dateAx>
        <c:axId val="13591882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218075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55218075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591882"/>
        <c:crossesAt val="1"/>
        <c:crossBetween val="between"/>
        <c:dispUnits/>
      </c:valAx>
      <c:dateAx>
        <c:axId val="27200628"/>
        <c:scaling>
          <c:orientation val="minMax"/>
        </c:scaling>
        <c:axPos val="b"/>
        <c:delete val="1"/>
        <c:majorTickMark val="out"/>
        <c:minorTickMark val="none"/>
        <c:tickLblPos val="none"/>
        <c:crossAx val="43479061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43479061"/>
        <c:scaling>
          <c:orientation val="minMax"/>
          <c:max val="6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20062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675"/>
          <c:y val="0.47675"/>
          <c:w val="0.206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5"/>
          <c:y val="-0.02875"/>
          <c:w val="0.968"/>
          <c:h val="0.99025"/>
        </c:manualLayout>
      </c:layout>
      <c:lineChart>
        <c:grouping val="standard"/>
        <c:varyColors val="0"/>
        <c:ser>
          <c:idx val="0"/>
          <c:order val="0"/>
          <c:tx>
            <c:strRef>
              <c:f>F!$A$4</c:f>
              <c:strCache>
                <c:ptCount val="1"/>
                <c:pt idx="0">
                  <c:v>10 Bounce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F!$B$3:$M$3</c:f>
              <c:strCache/>
            </c:strRef>
          </c:cat>
          <c:val>
            <c:numRef>
              <c:f>F!$B$4:$M$4</c:f>
              <c:numCache/>
            </c:numRef>
          </c:val>
          <c:smooth val="0"/>
        </c:ser>
        <c:ser>
          <c:idx val="2"/>
          <c:order val="2"/>
          <c:tx>
            <c:strRef>
              <c:f>F!$A$6</c:f>
              <c:strCache>
                <c:ptCount val="1"/>
                <c:pt idx="0">
                  <c:v>Drill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F!$B$3:$M$3</c:f>
              <c:strCache/>
            </c:strRef>
          </c:cat>
          <c:val>
            <c:numRef>
              <c:f>F!$B$6:$M$6</c:f>
              <c:numCache/>
            </c:numRef>
          </c:val>
          <c:smooth val="0"/>
        </c:ser>
        <c:marker val="1"/>
        <c:axId val="55767230"/>
        <c:axId val="32143023"/>
      </c:lineChart>
      <c:lineChart>
        <c:grouping val="standard"/>
        <c:varyColors val="0"/>
        <c:ser>
          <c:idx val="1"/>
          <c:order val="1"/>
          <c:tx>
            <c:strRef>
              <c:f>F!$A$5</c:f>
              <c:strCache>
                <c:ptCount val="1"/>
                <c:pt idx="0">
                  <c:v>30 Bounce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F!$B$3:$M$3</c:f>
              <c:strCache/>
            </c:strRef>
          </c:cat>
          <c:val>
            <c:numRef>
              <c:f>F!$B$5:$M$5</c:f>
              <c:numCache/>
            </c:numRef>
          </c:val>
          <c:smooth val="0"/>
        </c:ser>
        <c:marker val="1"/>
        <c:axId val="20851752"/>
        <c:axId val="53448041"/>
      </c:lineChart>
      <c:dateAx>
        <c:axId val="55767230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143023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32143023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767230"/>
        <c:crossesAt val="1"/>
        <c:crossBetween val="between"/>
        <c:dispUnits/>
      </c:valAx>
      <c:dateAx>
        <c:axId val="20851752"/>
        <c:scaling>
          <c:orientation val="minMax"/>
        </c:scaling>
        <c:axPos val="b"/>
        <c:delete val="1"/>
        <c:majorTickMark val="out"/>
        <c:minorTickMark val="none"/>
        <c:tickLblPos val="none"/>
        <c:crossAx val="53448041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53448041"/>
        <c:scaling>
          <c:orientation val="minMax"/>
          <c:max val="6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85175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675"/>
          <c:y val="0.47675"/>
          <c:w val="0.206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5"/>
          <c:y val="-0.02875"/>
          <c:w val="0.968"/>
          <c:h val="0.99025"/>
        </c:manualLayout>
      </c:layout>
      <c:lineChart>
        <c:grouping val="standard"/>
        <c:varyColors val="0"/>
        <c:ser>
          <c:idx val="0"/>
          <c:order val="0"/>
          <c:tx>
            <c:strRef>
              <c:f>G!$A$4</c:f>
              <c:strCache>
                <c:ptCount val="1"/>
                <c:pt idx="0">
                  <c:v>10 Bounce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G!$B$3:$M$3</c:f>
              <c:strCache/>
            </c:strRef>
          </c:cat>
          <c:val>
            <c:numRef>
              <c:f>G!$B$4:$M$4</c:f>
              <c:numCache/>
            </c:numRef>
          </c:val>
          <c:smooth val="0"/>
        </c:ser>
        <c:ser>
          <c:idx val="2"/>
          <c:order val="2"/>
          <c:tx>
            <c:strRef>
              <c:f>G!$A$6</c:f>
              <c:strCache>
                <c:ptCount val="1"/>
                <c:pt idx="0">
                  <c:v>Drill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G!$B$3:$M$3</c:f>
              <c:strCache/>
            </c:strRef>
          </c:cat>
          <c:val>
            <c:numRef>
              <c:f>G!$B$6:$M$6</c:f>
              <c:numCache/>
            </c:numRef>
          </c:val>
          <c:smooth val="0"/>
        </c:ser>
        <c:marker val="1"/>
        <c:axId val="11270322"/>
        <c:axId val="34324035"/>
      </c:lineChart>
      <c:lineChart>
        <c:grouping val="standard"/>
        <c:varyColors val="0"/>
        <c:ser>
          <c:idx val="1"/>
          <c:order val="1"/>
          <c:tx>
            <c:strRef>
              <c:f>G!$A$5</c:f>
              <c:strCache>
                <c:ptCount val="1"/>
                <c:pt idx="0">
                  <c:v>30 Bounce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G!$B$3:$M$3</c:f>
              <c:strCache/>
            </c:strRef>
          </c:cat>
          <c:val>
            <c:numRef>
              <c:f>G!$B$5:$M$5</c:f>
              <c:numCache/>
            </c:numRef>
          </c:val>
          <c:smooth val="0"/>
        </c:ser>
        <c:marker val="1"/>
        <c:axId val="40480860"/>
        <c:axId val="28783421"/>
      </c:lineChart>
      <c:dateAx>
        <c:axId val="11270322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324035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34324035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270322"/>
        <c:crossesAt val="1"/>
        <c:crossBetween val="between"/>
        <c:dispUnits/>
      </c:valAx>
      <c:dateAx>
        <c:axId val="40480860"/>
        <c:scaling>
          <c:orientation val="minMax"/>
        </c:scaling>
        <c:axPos val="b"/>
        <c:delete val="1"/>
        <c:majorTickMark val="out"/>
        <c:minorTickMark val="none"/>
        <c:tickLblPos val="none"/>
        <c:crossAx val="28783421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28783421"/>
        <c:scaling>
          <c:orientation val="minMax"/>
          <c:max val="6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48086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675"/>
          <c:y val="0.47675"/>
          <c:w val="0.206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5"/>
          <c:y val="-0.02875"/>
          <c:w val="0.968"/>
          <c:h val="0.99025"/>
        </c:manualLayout>
      </c:layout>
      <c:lineChart>
        <c:grouping val="standard"/>
        <c:varyColors val="0"/>
        <c:ser>
          <c:idx val="0"/>
          <c:order val="0"/>
          <c:tx>
            <c:strRef>
              <c:f>H!$A$4</c:f>
              <c:strCache>
                <c:ptCount val="1"/>
                <c:pt idx="0">
                  <c:v>10 Bounce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H!$B$3:$M$3</c:f>
              <c:strCache/>
            </c:strRef>
          </c:cat>
          <c:val>
            <c:numRef>
              <c:f>H!$B$4:$M$4</c:f>
              <c:numCache/>
            </c:numRef>
          </c:val>
          <c:smooth val="0"/>
        </c:ser>
        <c:ser>
          <c:idx val="2"/>
          <c:order val="2"/>
          <c:tx>
            <c:strRef>
              <c:f>H!$A$6</c:f>
              <c:strCache>
                <c:ptCount val="1"/>
                <c:pt idx="0">
                  <c:v>Drill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H!$B$3:$M$3</c:f>
              <c:strCache/>
            </c:strRef>
          </c:cat>
          <c:val>
            <c:numRef>
              <c:f>H!$B$6:$M$6</c:f>
              <c:numCache/>
            </c:numRef>
          </c:val>
          <c:smooth val="0"/>
        </c:ser>
        <c:marker val="1"/>
        <c:axId val="57724198"/>
        <c:axId val="49755735"/>
      </c:lineChart>
      <c:lineChart>
        <c:grouping val="standard"/>
        <c:varyColors val="0"/>
        <c:ser>
          <c:idx val="1"/>
          <c:order val="1"/>
          <c:tx>
            <c:strRef>
              <c:f>H!$A$5</c:f>
              <c:strCache>
                <c:ptCount val="1"/>
                <c:pt idx="0">
                  <c:v>30 Bounce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H!$B$3:$M$3</c:f>
              <c:strCache/>
            </c:strRef>
          </c:cat>
          <c:val>
            <c:numRef>
              <c:f>H!$B$5:$M$5</c:f>
              <c:numCache/>
            </c:numRef>
          </c:val>
          <c:smooth val="0"/>
        </c:ser>
        <c:marker val="1"/>
        <c:axId val="45148432"/>
        <c:axId val="3682705"/>
      </c:lineChart>
      <c:dateAx>
        <c:axId val="57724198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755735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49755735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724198"/>
        <c:crossesAt val="1"/>
        <c:crossBetween val="between"/>
        <c:dispUnits/>
      </c:valAx>
      <c:dateAx>
        <c:axId val="45148432"/>
        <c:scaling>
          <c:orientation val="minMax"/>
        </c:scaling>
        <c:axPos val="b"/>
        <c:delete val="1"/>
        <c:majorTickMark val="out"/>
        <c:minorTickMark val="none"/>
        <c:tickLblPos val="none"/>
        <c:crossAx val="3682705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3682705"/>
        <c:scaling>
          <c:orientation val="minMax"/>
          <c:max val="6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14843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675"/>
          <c:y val="0.47675"/>
          <c:w val="0.206"/>
          <c:h val="0.25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7</xdr:row>
      <xdr:rowOff>180975</xdr:rowOff>
    </xdr:from>
    <xdr:to>
      <xdr:col>8</xdr:col>
      <xdr:colOff>200025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847725" y="14192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7</xdr:row>
      <xdr:rowOff>180975</xdr:rowOff>
    </xdr:from>
    <xdr:to>
      <xdr:col>8</xdr:col>
      <xdr:colOff>200025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847725" y="14192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7</xdr:row>
      <xdr:rowOff>180975</xdr:rowOff>
    </xdr:from>
    <xdr:to>
      <xdr:col>8</xdr:col>
      <xdr:colOff>200025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847725" y="14192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7</xdr:row>
      <xdr:rowOff>180975</xdr:rowOff>
    </xdr:from>
    <xdr:to>
      <xdr:col>8</xdr:col>
      <xdr:colOff>200025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847725" y="14192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7</xdr:row>
      <xdr:rowOff>180975</xdr:rowOff>
    </xdr:from>
    <xdr:to>
      <xdr:col>8</xdr:col>
      <xdr:colOff>200025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847725" y="14192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7</xdr:row>
      <xdr:rowOff>180975</xdr:rowOff>
    </xdr:from>
    <xdr:to>
      <xdr:col>8</xdr:col>
      <xdr:colOff>200025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847725" y="14192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7</xdr:row>
      <xdr:rowOff>180975</xdr:rowOff>
    </xdr:from>
    <xdr:to>
      <xdr:col>8</xdr:col>
      <xdr:colOff>200025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847725" y="14192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7</xdr:row>
      <xdr:rowOff>180975</xdr:rowOff>
    </xdr:from>
    <xdr:to>
      <xdr:col>8</xdr:col>
      <xdr:colOff>200025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847725" y="14192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1"/>
  <sheetViews>
    <sheetView showGridLines="0" zoomScalePageLayoutView="0" workbookViewId="0" topLeftCell="A2">
      <selection activeCell="B5" sqref="B5:C5"/>
    </sheetView>
  </sheetViews>
  <sheetFormatPr defaultColWidth="9.140625" defaultRowHeight="15"/>
  <cols>
    <col min="2" max="2" width="5.00390625" style="0" customWidth="1"/>
    <col min="3" max="3" width="81.00390625" style="0" customWidth="1"/>
  </cols>
  <sheetData>
    <row r="2" ht="23.25">
      <c r="A2" s="7" t="s">
        <v>33</v>
      </c>
    </row>
    <row r="3" spans="2:3" ht="15">
      <c r="B3" s="9"/>
      <c r="C3" s="9"/>
    </row>
    <row r="4" spans="2:3" ht="15">
      <c r="B4" s="9" t="s">
        <v>28</v>
      </c>
      <c r="C4" s="9"/>
    </row>
    <row r="5" spans="2:3" ht="15">
      <c r="B5" s="9" t="s">
        <v>29</v>
      </c>
      <c r="C5" s="9"/>
    </row>
    <row r="7" spans="2:3" ht="15">
      <c r="B7" s="9" t="s">
        <v>32</v>
      </c>
      <c r="C7" s="9"/>
    </row>
    <row r="8" spans="2:3" ht="15">
      <c r="B8" s="9" t="s">
        <v>31</v>
      </c>
      <c r="C8" s="9"/>
    </row>
    <row r="9" spans="2:3" ht="15">
      <c r="B9" s="9" t="s">
        <v>30</v>
      </c>
      <c r="C9" s="9"/>
    </row>
    <row r="11" spans="2:3" ht="15">
      <c r="B11" s="9" t="s">
        <v>12</v>
      </c>
      <c r="C11" s="9"/>
    </row>
    <row r="12" spans="2:3" ht="15">
      <c r="B12" s="6">
        <v>1</v>
      </c>
      <c r="C12" t="s">
        <v>26</v>
      </c>
    </row>
    <row r="13" spans="2:3" ht="15">
      <c r="B13" s="6">
        <v>2</v>
      </c>
      <c r="C13" t="s">
        <v>25</v>
      </c>
    </row>
    <row r="14" spans="2:3" ht="15">
      <c r="B14" s="6">
        <v>3</v>
      </c>
      <c r="C14" t="s">
        <v>27</v>
      </c>
    </row>
    <row r="16" spans="2:3" ht="15">
      <c r="B16" s="9" t="s">
        <v>9</v>
      </c>
      <c r="C16" s="9"/>
    </row>
    <row r="17" spans="2:3" ht="15">
      <c r="B17" s="9" t="s">
        <v>7</v>
      </c>
      <c r="C17" s="9"/>
    </row>
    <row r="19" spans="2:3" ht="15">
      <c r="B19" s="9" t="s">
        <v>8</v>
      </c>
      <c r="C19" s="9"/>
    </row>
    <row r="20" spans="2:3" ht="15">
      <c r="B20" s="9" t="s">
        <v>10</v>
      </c>
      <c r="C20" s="9"/>
    </row>
    <row r="21" spans="2:3" ht="15">
      <c r="B21" s="9" t="s">
        <v>11</v>
      </c>
      <c r="C21" s="9"/>
    </row>
  </sheetData>
  <sheetProtection password="86D1" sheet="1" selectLockedCells="1" selectUnlockedCells="1"/>
  <mergeCells count="12">
    <mergeCell ref="B19:C19"/>
    <mergeCell ref="B20:C20"/>
    <mergeCell ref="B21:C21"/>
    <mergeCell ref="B3:C3"/>
    <mergeCell ref="B4:C4"/>
    <mergeCell ref="B5:C5"/>
    <mergeCell ref="B7:C7"/>
    <mergeCell ref="B8:C8"/>
    <mergeCell ref="B9:C9"/>
    <mergeCell ref="B11:C11"/>
    <mergeCell ref="B16:C16"/>
    <mergeCell ref="B17:C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11.140625" style="0" customWidth="1"/>
    <col min="2" max="3" width="10.7109375" style="6" bestFit="1" customWidth="1"/>
    <col min="4" max="4" width="9.140625" style="6" customWidth="1"/>
  </cols>
  <sheetData>
    <row r="1" spans="1:13" ht="15">
      <c r="A1" s="1" t="s">
        <v>0</v>
      </c>
      <c r="B1" s="27" t="str">
        <f>+[0]!NameH</f>
        <v>h member</v>
      </c>
      <c r="C1" s="27"/>
      <c r="D1" s="27"/>
      <c r="E1" s="1" t="s">
        <v>1</v>
      </c>
      <c r="F1" s="27" t="str">
        <f>[0]!Club</f>
        <v>A Trampoline Club</v>
      </c>
      <c r="G1" s="27"/>
      <c r="H1" s="27"/>
      <c r="I1" s="27"/>
      <c r="J1" s="27"/>
      <c r="K1" s="1"/>
      <c r="L1" s="1"/>
      <c r="M1" s="1"/>
    </row>
    <row r="2" spans="1:13" ht="7.5" customHeight="1">
      <c r="A2" s="1"/>
      <c r="B2" s="2"/>
      <c r="C2" s="2"/>
      <c r="D2" s="2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 t="s">
        <v>2</v>
      </c>
      <c r="B3" s="3">
        <v>41306</v>
      </c>
      <c r="C3" s="3">
        <v>41334</v>
      </c>
      <c r="D3" s="3">
        <v>41365</v>
      </c>
      <c r="E3" s="3">
        <v>41395</v>
      </c>
      <c r="F3" s="3">
        <v>41426</v>
      </c>
      <c r="G3" s="3">
        <v>41456</v>
      </c>
      <c r="H3" s="3">
        <v>41487</v>
      </c>
      <c r="I3" s="3">
        <v>41518</v>
      </c>
      <c r="J3" s="3">
        <v>41548</v>
      </c>
      <c r="K3" s="3">
        <v>41579</v>
      </c>
      <c r="L3" s="3">
        <v>41609</v>
      </c>
      <c r="M3" s="3">
        <v>41640</v>
      </c>
    </row>
    <row r="4" spans="1:13" ht="15">
      <c r="A4" s="1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5">
      <c r="A5" s="1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5">
      <c r="A6" s="1" t="s">
        <v>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5">
      <c r="A7" s="1" t="s">
        <v>6</v>
      </c>
      <c r="B7" s="5">
        <f>IF(B4&gt;0,IF(B6&gt;0,B6/B4,""),"")</f>
      </c>
      <c r="C7" s="5">
        <f aca="true" t="shared" si="0" ref="C7:M7">IF(C4&gt;0,IF(C6&gt;0,C6/C4,""),"")</f>
      </c>
      <c r="D7" s="5">
        <f t="shared" si="0"/>
      </c>
      <c r="E7" s="5">
        <f t="shared" si="0"/>
      </c>
      <c r="F7" s="5">
        <f t="shared" si="0"/>
      </c>
      <c r="G7" s="5">
        <f t="shared" si="0"/>
      </c>
      <c r="H7" s="5">
        <f t="shared" si="0"/>
      </c>
      <c r="I7" s="5">
        <f t="shared" si="0"/>
      </c>
      <c r="J7" s="5">
        <f t="shared" si="0"/>
      </c>
      <c r="K7" s="5">
        <f t="shared" si="0"/>
      </c>
      <c r="L7" s="5">
        <f t="shared" si="0"/>
      </c>
      <c r="M7" s="5">
        <f t="shared" si="0"/>
      </c>
    </row>
  </sheetData>
  <sheetProtection password="86D1" sheet="1" objects="1" scenarios="1" selectLockedCells="1"/>
  <mergeCells count="2">
    <mergeCell ref="B1:D1"/>
    <mergeCell ref="F1:J1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3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7.00390625" style="0" customWidth="1"/>
    <col min="2" max="2" width="25.57421875" style="0" customWidth="1"/>
    <col min="3" max="3" width="13.00390625" style="0" customWidth="1"/>
    <col min="4" max="4" width="22.28125" style="0" customWidth="1"/>
    <col min="5" max="5" width="6.57421875" style="0" bestFit="1" customWidth="1"/>
    <col min="6" max="6" width="7.00390625" style="0" bestFit="1" customWidth="1"/>
    <col min="7" max="7" width="7.140625" style="0" bestFit="1" customWidth="1"/>
    <col min="8" max="8" width="6.8515625" style="0" bestFit="1" customWidth="1"/>
    <col min="9" max="9" width="7.421875" style="0" bestFit="1" customWidth="1"/>
    <col min="10" max="10" width="6.7109375" style="0" bestFit="1" customWidth="1"/>
    <col min="11" max="11" width="6.140625" style="0" bestFit="1" customWidth="1"/>
    <col min="12" max="12" width="7.140625" style="0" bestFit="1" customWidth="1"/>
    <col min="13" max="13" width="7.00390625" style="0" bestFit="1" customWidth="1"/>
    <col min="14" max="14" width="6.7109375" style="0" bestFit="1" customWidth="1"/>
    <col min="15" max="15" width="7.28125" style="0" bestFit="1" customWidth="1"/>
    <col min="16" max="16" width="7.00390625" style="0" bestFit="1" customWidth="1"/>
    <col min="17" max="17" width="6.57421875" style="0" bestFit="1" customWidth="1"/>
  </cols>
  <sheetData>
    <row r="2" spans="1:3" ht="18.75">
      <c r="A2" s="10" t="s">
        <v>1</v>
      </c>
      <c r="B2" s="11" t="s">
        <v>36</v>
      </c>
      <c r="C2" s="12"/>
    </row>
    <row r="4" spans="1:5" ht="18.75">
      <c r="A4" s="10" t="s">
        <v>13</v>
      </c>
      <c r="E4" t="s">
        <v>34</v>
      </c>
    </row>
    <row r="5" spans="2:17" ht="15">
      <c r="B5" s="1" t="s">
        <v>14</v>
      </c>
      <c r="C5" s="2" t="s">
        <v>16</v>
      </c>
      <c r="D5" s="1" t="s">
        <v>15</v>
      </c>
      <c r="E5" s="20">
        <v>41275</v>
      </c>
      <c r="F5" s="20">
        <v>41306</v>
      </c>
      <c r="G5" s="20">
        <v>41334</v>
      </c>
      <c r="H5" s="20">
        <v>41365</v>
      </c>
      <c r="I5" s="20">
        <v>41395</v>
      </c>
      <c r="J5" s="20">
        <v>41426</v>
      </c>
      <c r="K5" s="20">
        <v>41456</v>
      </c>
      <c r="L5" s="20">
        <v>41487</v>
      </c>
      <c r="M5" s="20">
        <v>41518</v>
      </c>
      <c r="N5" s="20">
        <v>41548</v>
      </c>
      <c r="O5" s="20">
        <v>41579</v>
      </c>
      <c r="P5" s="20">
        <v>41609</v>
      </c>
      <c r="Q5" s="20">
        <v>41640</v>
      </c>
    </row>
    <row r="6" spans="1:17" ht="15">
      <c r="A6" t="s">
        <v>17</v>
      </c>
      <c r="B6" s="13" t="s">
        <v>35</v>
      </c>
      <c r="C6" s="14"/>
      <c r="D6" s="15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2"/>
    </row>
    <row r="7" spans="1:17" ht="15">
      <c r="A7" t="s">
        <v>18</v>
      </c>
      <c r="B7" s="13" t="s">
        <v>37</v>
      </c>
      <c r="C7" s="16"/>
      <c r="D7" s="17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4"/>
    </row>
    <row r="8" spans="1:17" ht="15">
      <c r="A8" t="s">
        <v>19</v>
      </c>
      <c r="B8" s="13" t="s">
        <v>38</v>
      </c>
      <c r="C8" s="16"/>
      <c r="D8" s="17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4"/>
    </row>
    <row r="9" spans="1:17" ht="15">
      <c r="A9" t="s">
        <v>20</v>
      </c>
      <c r="B9" s="13" t="s">
        <v>39</v>
      </c>
      <c r="C9" s="16"/>
      <c r="D9" s="17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4"/>
    </row>
    <row r="10" spans="1:17" ht="15">
      <c r="A10" t="s">
        <v>21</v>
      </c>
      <c r="B10" s="13" t="s">
        <v>40</v>
      </c>
      <c r="C10" s="16"/>
      <c r="D10" s="17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4"/>
    </row>
    <row r="11" spans="1:17" ht="15">
      <c r="A11" t="s">
        <v>22</v>
      </c>
      <c r="B11" s="13" t="s">
        <v>41</v>
      </c>
      <c r="C11" s="16"/>
      <c r="D11" s="17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4"/>
    </row>
    <row r="12" spans="1:17" ht="15">
      <c r="A12" t="s">
        <v>23</v>
      </c>
      <c r="B12" s="13" t="s">
        <v>42</v>
      </c>
      <c r="C12" s="16"/>
      <c r="D12" s="17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4"/>
    </row>
    <row r="13" spans="1:17" ht="15">
      <c r="A13" t="s">
        <v>24</v>
      </c>
      <c r="B13" s="13" t="s">
        <v>43</v>
      </c>
      <c r="C13" s="18"/>
      <c r="D13" s="19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6"/>
    </row>
  </sheetData>
  <sheetProtection password="86D1" sheet="1" objects="1" scenarios="1" selectLockedCells="1"/>
  <mergeCells count="1">
    <mergeCell ref="B2:C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11.140625" style="0" customWidth="1"/>
    <col min="2" max="3" width="10.7109375" style="6" bestFit="1" customWidth="1"/>
    <col min="4" max="4" width="9.140625" style="6" customWidth="1"/>
  </cols>
  <sheetData>
    <row r="1" spans="1:13" ht="15">
      <c r="A1" s="1" t="s">
        <v>0</v>
      </c>
      <c r="B1" s="8" t="str">
        <f>+[0]!NameA</f>
        <v>a member</v>
      </c>
      <c r="C1" s="8"/>
      <c r="D1" s="8"/>
      <c r="E1" s="1" t="s">
        <v>1</v>
      </c>
      <c r="F1" s="8" t="str">
        <f>[0]!Club</f>
        <v>A Trampoline Club</v>
      </c>
      <c r="G1" s="8"/>
      <c r="H1" s="8"/>
      <c r="I1" s="8"/>
      <c r="J1" s="8"/>
      <c r="K1" s="1"/>
      <c r="L1" s="1"/>
      <c r="M1" s="1"/>
    </row>
    <row r="2" spans="1:13" ht="7.5" customHeight="1">
      <c r="A2" s="1"/>
      <c r="B2" s="2"/>
      <c r="C2" s="2"/>
      <c r="D2" s="2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 t="s">
        <v>2</v>
      </c>
      <c r="B3" s="3">
        <v>41306</v>
      </c>
      <c r="C3" s="3">
        <v>41334</v>
      </c>
      <c r="D3" s="3">
        <v>41365</v>
      </c>
      <c r="E3" s="3">
        <v>41395</v>
      </c>
      <c r="F3" s="3">
        <v>41426</v>
      </c>
      <c r="G3" s="3">
        <v>41456</v>
      </c>
      <c r="H3" s="3">
        <v>41487</v>
      </c>
      <c r="I3" s="3">
        <v>41518</v>
      </c>
      <c r="J3" s="3">
        <v>41548</v>
      </c>
      <c r="K3" s="3">
        <v>41579</v>
      </c>
      <c r="L3" s="3">
        <v>41609</v>
      </c>
      <c r="M3" s="3">
        <v>41640</v>
      </c>
    </row>
    <row r="4" spans="1:13" ht="15">
      <c r="A4" s="1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5">
      <c r="A5" s="1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5">
      <c r="A6" s="1" t="s">
        <v>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5">
      <c r="A7" s="1" t="s">
        <v>6</v>
      </c>
      <c r="B7" s="5">
        <f>IF(B4&gt;0,IF(B6&gt;0,B6/B4,""),"")</f>
      </c>
      <c r="C7" s="5">
        <f aca="true" t="shared" si="0" ref="C7:M7">IF(C4&gt;0,IF(C6&gt;0,C6/C4,""),"")</f>
      </c>
      <c r="D7" s="5">
        <f t="shared" si="0"/>
      </c>
      <c r="E7" s="5">
        <f t="shared" si="0"/>
      </c>
      <c r="F7" s="5">
        <f t="shared" si="0"/>
      </c>
      <c r="G7" s="5">
        <f t="shared" si="0"/>
      </c>
      <c r="H7" s="5">
        <f t="shared" si="0"/>
      </c>
      <c r="I7" s="5">
        <f t="shared" si="0"/>
      </c>
      <c r="J7" s="5">
        <f t="shared" si="0"/>
      </c>
      <c r="K7" s="5">
        <f t="shared" si="0"/>
      </c>
      <c r="L7" s="5">
        <f t="shared" si="0"/>
      </c>
      <c r="M7" s="5">
        <f t="shared" si="0"/>
      </c>
    </row>
  </sheetData>
  <sheetProtection password="86D1" sheet="1" objects="1" scenarios="1" selectLockedCells="1"/>
  <mergeCells count="2">
    <mergeCell ref="B1:D1"/>
    <mergeCell ref="F1:J1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11.140625" style="0" customWidth="1"/>
    <col min="2" max="3" width="10.7109375" style="6" bestFit="1" customWidth="1"/>
    <col min="4" max="4" width="9.140625" style="6" customWidth="1"/>
  </cols>
  <sheetData>
    <row r="1" spans="1:13" ht="15">
      <c r="A1" s="1" t="s">
        <v>0</v>
      </c>
      <c r="B1" s="27" t="str">
        <f>+[0]!NameB</f>
        <v>b member</v>
      </c>
      <c r="C1" s="27"/>
      <c r="D1" s="27"/>
      <c r="E1" s="1" t="s">
        <v>1</v>
      </c>
      <c r="F1" s="27" t="str">
        <f>[0]!Club</f>
        <v>A Trampoline Club</v>
      </c>
      <c r="G1" s="27"/>
      <c r="H1" s="27"/>
      <c r="I1" s="27"/>
      <c r="J1" s="27"/>
      <c r="K1" s="1"/>
      <c r="L1" s="1"/>
      <c r="M1" s="1"/>
    </row>
    <row r="2" spans="1:13" ht="7.5" customHeight="1">
      <c r="A2" s="1"/>
      <c r="B2" s="2"/>
      <c r="C2" s="2"/>
      <c r="D2" s="2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 t="s">
        <v>2</v>
      </c>
      <c r="B3" s="3">
        <v>41306</v>
      </c>
      <c r="C3" s="3">
        <v>41334</v>
      </c>
      <c r="D3" s="3">
        <v>41365</v>
      </c>
      <c r="E3" s="3">
        <v>41395</v>
      </c>
      <c r="F3" s="3">
        <v>41426</v>
      </c>
      <c r="G3" s="3">
        <v>41456</v>
      </c>
      <c r="H3" s="3">
        <v>41487</v>
      </c>
      <c r="I3" s="3">
        <v>41518</v>
      </c>
      <c r="J3" s="3">
        <v>41548</v>
      </c>
      <c r="K3" s="3">
        <v>41579</v>
      </c>
      <c r="L3" s="3">
        <v>41609</v>
      </c>
      <c r="M3" s="3">
        <v>41640</v>
      </c>
    </row>
    <row r="4" spans="1:13" ht="15">
      <c r="A4" s="1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5">
      <c r="A5" s="1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5">
      <c r="A6" s="1" t="s">
        <v>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5">
      <c r="A7" s="1" t="s">
        <v>6</v>
      </c>
      <c r="B7" s="5">
        <f>IF(B4&gt;0,IF(B6&gt;0,B6/B4,""),"")</f>
      </c>
      <c r="C7" s="5">
        <f aca="true" t="shared" si="0" ref="C7:M7">IF(C4&gt;0,IF(C6&gt;0,C6/C4,""),"")</f>
      </c>
      <c r="D7" s="5">
        <f t="shared" si="0"/>
      </c>
      <c r="E7" s="5">
        <f t="shared" si="0"/>
      </c>
      <c r="F7" s="5">
        <f t="shared" si="0"/>
      </c>
      <c r="G7" s="5">
        <f t="shared" si="0"/>
      </c>
      <c r="H7" s="5">
        <f t="shared" si="0"/>
      </c>
      <c r="I7" s="5">
        <f t="shared" si="0"/>
      </c>
      <c r="J7" s="5">
        <f t="shared" si="0"/>
      </c>
      <c r="K7" s="5">
        <f t="shared" si="0"/>
      </c>
      <c r="L7" s="5">
        <f t="shared" si="0"/>
      </c>
      <c r="M7" s="5">
        <f t="shared" si="0"/>
      </c>
    </row>
  </sheetData>
  <sheetProtection password="86D1" sheet="1" objects="1" scenarios="1" selectLockedCells="1"/>
  <mergeCells count="2">
    <mergeCell ref="B1:D1"/>
    <mergeCell ref="F1:J1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11.140625" style="0" customWidth="1"/>
    <col min="2" max="3" width="10.7109375" style="6" bestFit="1" customWidth="1"/>
    <col min="4" max="4" width="9.140625" style="6" customWidth="1"/>
  </cols>
  <sheetData>
    <row r="1" spans="1:13" ht="15">
      <c r="A1" s="1" t="s">
        <v>0</v>
      </c>
      <c r="B1" s="27" t="str">
        <f>+[0]!NameC</f>
        <v>c member</v>
      </c>
      <c r="C1" s="27"/>
      <c r="D1" s="27"/>
      <c r="E1" s="1" t="s">
        <v>1</v>
      </c>
      <c r="F1" s="27" t="str">
        <f>[0]!Club</f>
        <v>A Trampoline Club</v>
      </c>
      <c r="G1" s="27"/>
      <c r="H1" s="27"/>
      <c r="I1" s="27"/>
      <c r="J1" s="27"/>
      <c r="K1" s="1"/>
      <c r="L1" s="1"/>
      <c r="M1" s="1"/>
    </row>
    <row r="2" spans="1:13" ht="7.5" customHeight="1">
      <c r="A2" s="1"/>
      <c r="B2" s="2"/>
      <c r="C2" s="2"/>
      <c r="D2" s="2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 t="s">
        <v>2</v>
      </c>
      <c r="B3" s="3">
        <v>41306</v>
      </c>
      <c r="C3" s="3">
        <v>41334</v>
      </c>
      <c r="D3" s="3">
        <v>41365</v>
      </c>
      <c r="E3" s="3">
        <v>41395</v>
      </c>
      <c r="F3" s="3">
        <v>41426</v>
      </c>
      <c r="G3" s="3">
        <v>41456</v>
      </c>
      <c r="H3" s="3">
        <v>41487</v>
      </c>
      <c r="I3" s="3">
        <v>41518</v>
      </c>
      <c r="J3" s="3">
        <v>41548</v>
      </c>
      <c r="K3" s="3">
        <v>41579</v>
      </c>
      <c r="L3" s="3">
        <v>41609</v>
      </c>
      <c r="M3" s="3">
        <v>41640</v>
      </c>
    </row>
    <row r="4" spans="1:13" ht="15">
      <c r="A4" s="1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5">
      <c r="A5" s="1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5">
      <c r="A6" s="1" t="s">
        <v>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5">
      <c r="A7" s="1" t="s">
        <v>6</v>
      </c>
      <c r="B7" s="5">
        <f>IF(B4&gt;0,IF(B6&gt;0,B6/B4,""),"")</f>
      </c>
      <c r="C7" s="5">
        <f aca="true" t="shared" si="0" ref="C7:M7">IF(C4&gt;0,IF(C6&gt;0,C6/C4,""),"")</f>
      </c>
      <c r="D7" s="5">
        <f t="shared" si="0"/>
      </c>
      <c r="E7" s="5">
        <f t="shared" si="0"/>
      </c>
      <c r="F7" s="5">
        <f t="shared" si="0"/>
      </c>
      <c r="G7" s="5">
        <f t="shared" si="0"/>
      </c>
      <c r="H7" s="5">
        <f t="shared" si="0"/>
      </c>
      <c r="I7" s="5">
        <f t="shared" si="0"/>
      </c>
      <c r="J7" s="5">
        <f t="shared" si="0"/>
      </c>
      <c r="K7" s="5">
        <f t="shared" si="0"/>
      </c>
      <c r="L7" s="5">
        <f t="shared" si="0"/>
      </c>
      <c r="M7" s="5">
        <f t="shared" si="0"/>
      </c>
    </row>
  </sheetData>
  <sheetProtection password="86D1" sheet="1" objects="1" scenarios="1" selectLockedCells="1"/>
  <mergeCells count="2">
    <mergeCell ref="B1:D1"/>
    <mergeCell ref="F1:J1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11.140625" style="0" customWidth="1"/>
    <col min="2" max="3" width="10.7109375" style="6" bestFit="1" customWidth="1"/>
    <col min="4" max="4" width="9.140625" style="6" customWidth="1"/>
  </cols>
  <sheetData>
    <row r="1" spans="1:13" ht="15">
      <c r="A1" s="1" t="s">
        <v>0</v>
      </c>
      <c r="B1" s="27" t="str">
        <f>+[0]!NameD</f>
        <v>d member</v>
      </c>
      <c r="C1" s="27"/>
      <c r="D1" s="27"/>
      <c r="E1" s="1" t="s">
        <v>1</v>
      </c>
      <c r="F1" s="27" t="str">
        <f>[0]!Club</f>
        <v>A Trampoline Club</v>
      </c>
      <c r="G1" s="27"/>
      <c r="H1" s="27"/>
      <c r="I1" s="27"/>
      <c r="J1" s="27"/>
      <c r="K1" s="1"/>
      <c r="L1" s="1"/>
      <c r="M1" s="1"/>
    </row>
    <row r="2" spans="1:13" ht="7.5" customHeight="1">
      <c r="A2" s="1"/>
      <c r="B2" s="2"/>
      <c r="C2" s="2"/>
      <c r="D2" s="2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 t="s">
        <v>2</v>
      </c>
      <c r="B3" s="3">
        <v>41306</v>
      </c>
      <c r="C3" s="3">
        <v>41334</v>
      </c>
      <c r="D3" s="3">
        <v>41365</v>
      </c>
      <c r="E3" s="3">
        <v>41395</v>
      </c>
      <c r="F3" s="3">
        <v>41426</v>
      </c>
      <c r="G3" s="3">
        <v>41456</v>
      </c>
      <c r="H3" s="3">
        <v>41487</v>
      </c>
      <c r="I3" s="3">
        <v>41518</v>
      </c>
      <c r="J3" s="3">
        <v>41548</v>
      </c>
      <c r="K3" s="3">
        <v>41579</v>
      </c>
      <c r="L3" s="3">
        <v>41609</v>
      </c>
      <c r="M3" s="3">
        <v>41640</v>
      </c>
    </row>
    <row r="4" spans="1:13" ht="15">
      <c r="A4" s="1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5">
      <c r="A5" s="1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5">
      <c r="A6" s="1" t="s">
        <v>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5">
      <c r="A7" s="1" t="s">
        <v>6</v>
      </c>
      <c r="B7" s="5">
        <f>IF(B4&gt;0,IF(B6&gt;0,B6/B4,""),"")</f>
      </c>
      <c r="C7" s="5">
        <f aca="true" t="shared" si="0" ref="C7:M7">IF(C4&gt;0,IF(C6&gt;0,C6/C4,""),"")</f>
      </c>
      <c r="D7" s="5">
        <f t="shared" si="0"/>
      </c>
      <c r="E7" s="5">
        <f t="shared" si="0"/>
      </c>
      <c r="F7" s="5">
        <f t="shared" si="0"/>
      </c>
      <c r="G7" s="5">
        <f t="shared" si="0"/>
      </c>
      <c r="H7" s="5">
        <f t="shared" si="0"/>
      </c>
      <c r="I7" s="5">
        <f t="shared" si="0"/>
      </c>
      <c r="J7" s="5">
        <f t="shared" si="0"/>
      </c>
      <c r="K7" s="5">
        <f t="shared" si="0"/>
      </c>
      <c r="L7" s="5">
        <f t="shared" si="0"/>
      </c>
      <c r="M7" s="5">
        <f t="shared" si="0"/>
      </c>
    </row>
  </sheetData>
  <sheetProtection password="86D1" sheet="1" objects="1" scenarios="1" selectLockedCells="1"/>
  <mergeCells count="2">
    <mergeCell ref="B1:D1"/>
    <mergeCell ref="F1:J1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11.140625" style="0" customWidth="1"/>
    <col min="2" max="3" width="10.7109375" style="6" bestFit="1" customWidth="1"/>
    <col min="4" max="4" width="9.140625" style="6" customWidth="1"/>
  </cols>
  <sheetData>
    <row r="1" spans="1:13" ht="15">
      <c r="A1" s="1" t="s">
        <v>0</v>
      </c>
      <c r="B1" s="27" t="str">
        <f>+[0]!NameE</f>
        <v>e member</v>
      </c>
      <c r="C1" s="27"/>
      <c r="D1" s="27"/>
      <c r="E1" s="1" t="s">
        <v>1</v>
      </c>
      <c r="F1" s="27" t="str">
        <f>[0]!Club</f>
        <v>A Trampoline Club</v>
      </c>
      <c r="G1" s="27"/>
      <c r="H1" s="27"/>
      <c r="I1" s="27"/>
      <c r="J1" s="27"/>
      <c r="K1" s="1"/>
      <c r="L1" s="1"/>
      <c r="M1" s="1"/>
    </row>
    <row r="2" spans="1:13" ht="7.5" customHeight="1">
      <c r="A2" s="1"/>
      <c r="B2" s="2"/>
      <c r="C2" s="2"/>
      <c r="D2" s="2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 t="s">
        <v>2</v>
      </c>
      <c r="B3" s="3">
        <v>41306</v>
      </c>
      <c r="C3" s="3">
        <v>41334</v>
      </c>
      <c r="D3" s="3">
        <v>41365</v>
      </c>
      <c r="E3" s="3">
        <v>41395</v>
      </c>
      <c r="F3" s="3">
        <v>41426</v>
      </c>
      <c r="G3" s="3">
        <v>41456</v>
      </c>
      <c r="H3" s="3">
        <v>41487</v>
      </c>
      <c r="I3" s="3">
        <v>41518</v>
      </c>
      <c r="J3" s="3">
        <v>41548</v>
      </c>
      <c r="K3" s="3">
        <v>41579</v>
      </c>
      <c r="L3" s="3">
        <v>41609</v>
      </c>
      <c r="M3" s="3">
        <v>41640</v>
      </c>
    </row>
    <row r="4" spans="1:13" ht="15">
      <c r="A4" s="1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5">
      <c r="A5" s="1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5">
      <c r="A6" s="1" t="s">
        <v>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5">
      <c r="A7" s="1" t="s">
        <v>6</v>
      </c>
      <c r="B7" s="5">
        <f>IF(B4&gt;0,IF(B6&gt;0,B6/B4,""),"")</f>
      </c>
      <c r="C7" s="5">
        <f aca="true" t="shared" si="0" ref="C7:M7">IF(C4&gt;0,IF(C6&gt;0,C6/C4,""),"")</f>
      </c>
      <c r="D7" s="5">
        <f t="shared" si="0"/>
      </c>
      <c r="E7" s="5">
        <f t="shared" si="0"/>
      </c>
      <c r="F7" s="5">
        <f t="shared" si="0"/>
      </c>
      <c r="G7" s="5">
        <f t="shared" si="0"/>
      </c>
      <c r="H7" s="5">
        <f t="shared" si="0"/>
      </c>
      <c r="I7" s="5">
        <f t="shared" si="0"/>
      </c>
      <c r="J7" s="5">
        <f t="shared" si="0"/>
      </c>
      <c r="K7" s="5">
        <f t="shared" si="0"/>
      </c>
      <c r="L7" s="5">
        <f t="shared" si="0"/>
      </c>
      <c r="M7" s="5">
        <f t="shared" si="0"/>
      </c>
    </row>
  </sheetData>
  <sheetProtection password="86D1" sheet="1" objects="1" scenarios="1" selectLockedCells="1"/>
  <mergeCells count="2">
    <mergeCell ref="B1:D1"/>
    <mergeCell ref="F1:J1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11.140625" style="0" customWidth="1"/>
    <col min="2" max="3" width="10.7109375" style="6" bestFit="1" customWidth="1"/>
    <col min="4" max="4" width="9.140625" style="6" customWidth="1"/>
  </cols>
  <sheetData>
    <row r="1" spans="1:13" ht="15">
      <c r="A1" s="1" t="s">
        <v>0</v>
      </c>
      <c r="B1" s="27" t="str">
        <f>+[0]!NameF</f>
        <v>f member</v>
      </c>
      <c r="C1" s="27"/>
      <c r="D1" s="27"/>
      <c r="E1" s="1" t="s">
        <v>1</v>
      </c>
      <c r="F1" s="27" t="str">
        <f>[0]!Club</f>
        <v>A Trampoline Club</v>
      </c>
      <c r="G1" s="27"/>
      <c r="H1" s="27"/>
      <c r="I1" s="27"/>
      <c r="J1" s="27"/>
      <c r="K1" s="1"/>
      <c r="L1" s="1"/>
      <c r="M1" s="1"/>
    </row>
    <row r="2" spans="1:13" ht="7.5" customHeight="1">
      <c r="A2" s="1"/>
      <c r="B2" s="2"/>
      <c r="C2" s="2"/>
      <c r="D2" s="2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 t="s">
        <v>2</v>
      </c>
      <c r="B3" s="3">
        <v>41306</v>
      </c>
      <c r="C3" s="3">
        <v>41334</v>
      </c>
      <c r="D3" s="3">
        <v>41365</v>
      </c>
      <c r="E3" s="3">
        <v>41395</v>
      </c>
      <c r="F3" s="3">
        <v>41426</v>
      </c>
      <c r="G3" s="3">
        <v>41456</v>
      </c>
      <c r="H3" s="3">
        <v>41487</v>
      </c>
      <c r="I3" s="3">
        <v>41518</v>
      </c>
      <c r="J3" s="3">
        <v>41548</v>
      </c>
      <c r="K3" s="3">
        <v>41579</v>
      </c>
      <c r="L3" s="3">
        <v>41609</v>
      </c>
      <c r="M3" s="3">
        <v>41640</v>
      </c>
    </row>
    <row r="4" spans="1:13" ht="15">
      <c r="A4" s="1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5">
      <c r="A5" s="1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5">
      <c r="A6" s="1" t="s">
        <v>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5">
      <c r="A7" s="1" t="s">
        <v>6</v>
      </c>
      <c r="B7" s="5">
        <f>IF(B4&gt;0,IF(B6&gt;0,B6/B4,""),"")</f>
      </c>
      <c r="C7" s="5">
        <f aca="true" t="shared" si="0" ref="C7:M7">IF(C4&gt;0,IF(C6&gt;0,C6/C4,""),"")</f>
      </c>
      <c r="D7" s="5">
        <f t="shared" si="0"/>
      </c>
      <c r="E7" s="5">
        <f t="shared" si="0"/>
      </c>
      <c r="F7" s="5">
        <f t="shared" si="0"/>
      </c>
      <c r="G7" s="5">
        <f t="shared" si="0"/>
      </c>
      <c r="H7" s="5">
        <f t="shared" si="0"/>
      </c>
      <c r="I7" s="5">
        <f t="shared" si="0"/>
      </c>
      <c r="J7" s="5">
        <f t="shared" si="0"/>
      </c>
      <c r="K7" s="5">
        <f t="shared" si="0"/>
      </c>
      <c r="L7" s="5">
        <f t="shared" si="0"/>
      </c>
      <c r="M7" s="5">
        <f t="shared" si="0"/>
      </c>
    </row>
  </sheetData>
  <sheetProtection password="86D1" sheet="1" objects="1" scenarios="1" selectLockedCells="1"/>
  <mergeCells count="2">
    <mergeCell ref="B1:D1"/>
    <mergeCell ref="F1:J1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11.140625" style="0" customWidth="1"/>
    <col min="2" max="3" width="10.7109375" style="6" bestFit="1" customWidth="1"/>
    <col min="4" max="4" width="9.140625" style="6" customWidth="1"/>
  </cols>
  <sheetData>
    <row r="1" spans="1:13" ht="15">
      <c r="A1" s="1" t="s">
        <v>0</v>
      </c>
      <c r="B1" s="27" t="str">
        <f>+[0]!NameG</f>
        <v>g member</v>
      </c>
      <c r="C1" s="27"/>
      <c r="D1" s="27"/>
      <c r="E1" s="1" t="s">
        <v>1</v>
      </c>
      <c r="F1" s="27" t="str">
        <f>[0]!Club</f>
        <v>A Trampoline Club</v>
      </c>
      <c r="G1" s="27"/>
      <c r="H1" s="27"/>
      <c r="I1" s="27"/>
      <c r="J1" s="27"/>
      <c r="K1" s="1"/>
      <c r="L1" s="1"/>
      <c r="M1" s="1"/>
    </row>
    <row r="2" spans="1:13" ht="7.5" customHeight="1">
      <c r="A2" s="1"/>
      <c r="B2" s="2"/>
      <c r="C2" s="2"/>
      <c r="D2" s="2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 t="s">
        <v>2</v>
      </c>
      <c r="B3" s="3">
        <v>41306</v>
      </c>
      <c r="C3" s="3">
        <v>41334</v>
      </c>
      <c r="D3" s="3">
        <v>41365</v>
      </c>
      <c r="E3" s="3">
        <v>41395</v>
      </c>
      <c r="F3" s="3">
        <v>41426</v>
      </c>
      <c r="G3" s="3">
        <v>41456</v>
      </c>
      <c r="H3" s="3">
        <v>41487</v>
      </c>
      <c r="I3" s="3">
        <v>41518</v>
      </c>
      <c r="J3" s="3">
        <v>41548</v>
      </c>
      <c r="K3" s="3">
        <v>41579</v>
      </c>
      <c r="L3" s="3">
        <v>41609</v>
      </c>
      <c r="M3" s="3">
        <v>41640</v>
      </c>
    </row>
    <row r="4" spans="1:13" ht="15">
      <c r="A4" s="1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5">
      <c r="A5" s="1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ht="15">
      <c r="A6" s="1" t="s">
        <v>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5">
      <c r="A7" s="1" t="s">
        <v>6</v>
      </c>
      <c r="B7" s="5">
        <f>IF(B4&gt;0,IF(B6&gt;0,B6/B4,""),"")</f>
      </c>
      <c r="C7" s="5">
        <f aca="true" t="shared" si="0" ref="C7:M7">IF(C4&gt;0,IF(C6&gt;0,C6/C4,""),"")</f>
      </c>
      <c r="D7" s="5">
        <f t="shared" si="0"/>
      </c>
      <c r="E7" s="5">
        <f t="shared" si="0"/>
      </c>
      <c r="F7" s="5">
        <f t="shared" si="0"/>
      </c>
      <c r="G7" s="5">
        <f t="shared" si="0"/>
      </c>
      <c r="H7" s="5">
        <f t="shared" si="0"/>
      </c>
      <c r="I7" s="5">
        <f t="shared" si="0"/>
      </c>
      <c r="J7" s="5">
        <f t="shared" si="0"/>
      </c>
      <c r="K7" s="5">
        <f t="shared" si="0"/>
      </c>
      <c r="L7" s="5">
        <f t="shared" si="0"/>
      </c>
      <c r="M7" s="5">
        <f t="shared" si="0"/>
      </c>
    </row>
  </sheetData>
  <sheetProtection password="86D1" sheet="1" objects="1" scenarios="1" selectLockedCells="1"/>
  <mergeCells count="2">
    <mergeCell ref="B1:D1"/>
    <mergeCell ref="F1:J1"/>
  </mergeCells>
  <printOptions/>
  <pageMargins left="0.7" right="0.7" top="0.75" bottom="0.75" header="0.3" footer="0.3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</dc:creator>
  <cp:keywords/>
  <dc:description/>
  <cp:lastModifiedBy>Dave</cp:lastModifiedBy>
  <dcterms:created xsi:type="dcterms:W3CDTF">2013-02-10T19:02:08Z</dcterms:created>
  <dcterms:modified xsi:type="dcterms:W3CDTF">2013-02-13T01:27:52Z</dcterms:modified>
  <cp:category/>
  <cp:version/>
  <cp:contentType/>
  <cp:contentStatus/>
</cp:coreProperties>
</file>